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Skyrių poreikis" sheetId="5" r:id="rId1"/>
  </sheets>
  <calcPr calcId="145621"/>
</workbook>
</file>

<file path=xl/calcChain.xml><?xml version="1.0" encoding="utf-8"?>
<calcChain xmlns="http://schemas.openxmlformats.org/spreadsheetml/2006/main">
  <c r="E54" i="5" l="1"/>
  <c r="E7" i="5" l="1"/>
  <c r="E61" i="5" l="1"/>
  <c r="D61" i="5"/>
  <c r="C61" i="5"/>
  <c r="E58" i="5"/>
  <c r="D58" i="5"/>
  <c r="C58" i="5"/>
  <c r="D54" i="5"/>
  <c r="C54" i="5"/>
  <c r="E45" i="5"/>
  <c r="D45" i="5"/>
  <c r="C45" i="5"/>
  <c r="E41" i="5"/>
  <c r="D41" i="5"/>
  <c r="C41" i="5"/>
  <c r="E34" i="5"/>
  <c r="D34" i="5"/>
  <c r="C34" i="5"/>
  <c r="E27" i="5"/>
  <c r="D27" i="5"/>
  <c r="C27" i="5"/>
  <c r="E11" i="5"/>
  <c r="D11" i="5"/>
  <c r="C11" i="5"/>
  <c r="E6" i="5"/>
  <c r="D6" i="5"/>
  <c r="C6" i="5"/>
  <c r="C86" i="5" l="1"/>
  <c r="D86" i="5"/>
  <c r="E86" i="5"/>
</calcChain>
</file>

<file path=xl/sharedStrings.xml><?xml version="1.0" encoding="utf-8"?>
<sst xmlns="http://schemas.openxmlformats.org/spreadsheetml/2006/main" count="181" uniqueCount="181">
  <si>
    <t>1.</t>
  </si>
  <si>
    <t>2.</t>
  </si>
  <si>
    <t>7.</t>
  </si>
  <si>
    <t xml:space="preserve">Savivadybės administracijos skyrių lėšų poreikis 2020 m. </t>
  </si>
  <si>
    <t>tūkst. Eur.</t>
  </si>
  <si>
    <t>Eil.   Nr.</t>
  </si>
  <si>
    <t>Asignavimų valdytojo pavadinimas</t>
  </si>
  <si>
    <t>Skirta          2019 m.</t>
  </si>
  <si>
    <t>Prašoma  2020 m.</t>
  </si>
  <si>
    <t>Numatoma  skirti          2020 m.</t>
  </si>
  <si>
    <t>SAVIVALDYBĖS  ADMINISTRACIJA</t>
  </si>
  <si>
    <t>1.1.</t>
  </si>
  <si>
    <t>Savivaldybės kitos išlaidos</t>
  </si>
  <si>
    <t>1.2.</t>
  </si>
  <si>
    <t>Administracijos direktoriaus rezervas</t>
  </si>
  <si>
    <t>1.3</t>
  </si>
  <si>
    <t>Jaunimo politikos įgyvendinimo programa</t>
  </si>
  <si>
    <t>1.4</t>
  </si>
  <si>
    <t>SOCIALINĖS PARAMOS IR SVEIKATOS SK.</t>
  </si>
  <si>
    <t>2.1.</t>
  </si>
  <si>
    <t>Socialinė parama (savarank.f-ja)</t>
  </si>
  <si>
    <t>2.2.</t>
  </si>
  <si>
    <t>Socialinė parama (vienkartinės pašalpos)</t>
  </si>
  <si>
    <t>2.3.</t>
  </si>
  <si>
    <t>Slauga pagal socialines indikacijas</t>
  </si>
  <si>
    <t>2.4.</t>
  </si>
  <si>
    <t>Parapijos senelių namų finansavimas</t>
  </si>
  <si>
    <t>2.5.</t>
  </si>
  <si>
    <t xml:space="preserve">Asmenų patalpinimas į stacion. globos įstaigas </t>
  </si>
  <si>
    <t>2.6.</t>
  </si>
  <si>
    <t>Kompensacijos už šildymą ir vandenį</t>
  </si>
  <si>
    <t>2.7</t>
  </si>
  <si>
    <t>2.8</t>
  </si>
  <si>
    <t>VšĮ Rokiškio rajono ligoninė (lizingas)</t>
  </si>
  <si>
    <t>2.9</t>
  </si>
  <si>
    <t>Social. reabilitac. pasl. neįgaliesiems proj.įgyvend.</t>
  </si>
  <si>
    <t>2.10</t>
  </si>
  <si>
    <t>Būsto pritaikymas neįgaliesiems</t>
  </si>
  <si>
    <t>2.11</t>
  </si>
  <si>
    <t xml:space="preserve">Gydytojų rezidentūros studijų kompensavimo fondas </t>
  </si>
  <si>
    <t>2.12.</t>
  </si>
  <si>
    <t>Parama šeimynoms, globėjams ir daugiavaikėms šeimoms</t>
  </si>
  <si>
    <t>2.13.</t>
  </si>
  <si>
    <t>Katalėjos šeimynai - pagalbos pinigai</t>
  </si>
  <si>
    <t>2.14.</t>
  </si>
  <si>
    <t>Mirusių asmenų palaikų ekspertiniams tyrimams nuvežimo išlaidoms</t>
  </si>
  <si>
    <t>2.15.</t>
  </si>
  <si>
    <t>Vaikų dienos centrų dalinis finansavimas</t>
  </si>
  <si>
    <t>3.</t>
  </si>
  <si>
    <t xml:space="preserve">TURTO VALDYMO IR ŪKIO SKYRIUS </t>
  </si>
  <si>
    <t>3.1</t>
  </si>
  <si>
    <t>Nekilnojamo turto įregistrav. dokumentų tvark.</t>
  </si>
  <si>
    <t>3.2</t>
  </si>
  <si>
    <t>Lengvatinio keleivių pervež.išlaidų kompensav.</t>
  </si>
  <si>
    <t>Nuostolių komp. Pagal skolos grąžinimo grafiką.</t>
  </si>
  <si>
    <t>3.3</t>
  </si>
  <si>
    <t>Kompensacijos už liftų naudojimą</t>
  </si>
  <si>
    <t>3.4</t>
  </si>
  <si>
    <t>Nuostolingų maršrutų išlaidų kompensavimas</t>
  </si>
  <si>
    <t>3.5</t>
  </si>
  <si>
    <t>Socialinių būstų remontui</t>
  </si>
  <si>
    <t>4.</t>
  </si>
  <si>
    <t>STATYBOS IR INFRASTRUKTŪROS SKYRIUS</t>
  </si>
  <si>
    <t>4.1</t>
  </si>
  <si>
    <t>Kapitalo investicijos ir ilgalaikio turto remontas</t>
  </si>
  <si>
    <t>4.2</t>
  </si>
  <si>
    <t>Projektų administravimas</t>
  </si>
  <si>
    <t>4.3</t>
  </si>
  <si>
    <t>Subsidijos gamintojams už šiluminę energiją</t>
  </si>
  <si>
    <t>4.5</t>
  </si>
  <si>
    <t>Kelių  priežiūros programa</t>
  </si>
  <si>
    <t>4.6</t>
  </si>
  <si>
    <t>Seniūnijų garvių apšvietimo atnaujinimui</t>
  </si>
  <si>
    <t>5.</t>
  </si>
  <si>
    <t>STRATEGINIO PLANAV. IR INVESTIC. SK.</t>
  </si>
  <si>
    <t>5.1</t>
  </si>
  <si>
    <t>Europos ir kitų fondų projekt. dalinai finansuoti</t>
  </si>
  <si>
    <t>5.2</t>
  </si>
  <si>
    <t>Investic. proj., galimyb. stud. ir kt. dokum. rengti</t>
  </si>
  <si>
    <t>5.3</t>
  </si>
  <si>
    <t>6.</t>
  </si>
  <si>
    <t xml:space="preserve">ARCHITEKTŪROS IR PAVELDOSAUGOS SK.          </t>
  </si>
  <si>
    <t>6.1</t>
  </si>
  <si>
    <t>Paveldosaugos komisijos veiklos programa</t>
  </si>
  <si>
    <t>6.2</t>
  </si>
  <si>
    <t>Laisvės kovų įamžinimo komisijos darbų programa</t>
  </si>
  <si>
    <t>6.3</t>
  </si>
  <si>
    <t>6.4</t>
  </si>
  <si>
    <t>Žemės sklypų formavimo ir pertvarkymo projektų ir topografinių planų parengimas</t>
  </si>
  <si>
    <t>Religinių pastatų  remontui dalinai prisidėti</t>
  </si>
  <si>
    <t>6.5</t>
  </si>
  <si>
    <t>Beglobių gyvūnų priežiūra</t>
  </si>
  <si>
    <t>6.6</t>
  </si>
  <si>
    <t>PRATC už atliekų tvarkymą</t>
  </si>
  <si>
    <t>FINANSŲ SKYRIUS</t>
  </si>
  <si>
    <t>7.1</t>
  </si>
  <si>
    <t>Paskolų aptarnavimas</t>
  </si>
  <si>
    <t>Paskolos  grąžinimas</t>
  </si>
  <si>
    <t>8.</t>
  </si>
  <si>
    <t>ŽEMĖS ŪKIO SKYRIUS</t>
  </si>
  <si>
    <t>8.1</t>
  </si>
  <si>
    <t>8.2</t>
  </si>
  <si>
    <t>Melioracijos darbams naujai formuojamame Kriaunų kapinių išplėtimo sklype</t>
  </si>
  <si>
    <t>9.</t>
  </si>
  <si>
    <t>ŠVIETIMO, KULTŪROS IR SPORTO SKYRIUS</t>
  </si>
  <si>
    <t>9.1</t>
  </si>
  <si>
    <t>Vaikų ir jaunimo socializacijos programa</t>
  </si>
  <si>
    <t>9.2</t>
  </si>
  <si>
    <t>Nusikalstamų veikų prevencijos ir kontrolės programa</t>
  </si>
  <si>
    <t>9.3</t>
  </si>
  <si>
    <t>Lengvatinio keleivių pervežimo išlaidų kompensav.</t>
  </si>
  <si>
    <t>9.4</t>
  </si>
  <si>
    <t>Maisto atliekų utilizavimui</t>
  </si>
  <si>
    <t>9.5</t>
  </si>
  <si>
    <t>Suaugusiųjų neformalaus ugdymo programoms</t>
  </si>
  <si>
    <t>9.6</t>
  </si>
  <si>
    <t>Pedagoginė grupė</t>
  </si>
  <si>
    <t>9.7</t>
  </si>
  <si>
    <t>Mokinių pavėžėjimui tėvų nuosavu transportu</t>
  </si>
  <si>
    <t>9.8</t>
  </si>
  <si>
    <t>Mokyklinių autobusų remontui</t>
  </si>
  <si>
    <t>Kompiuterinių technologijų atnaujinimui</t>
  </si>
  <si>
    <t>Lauko aikštelių atnaujinimas ikimokyklinėse įstaigose</t>
  </si>
  <si>
    <t>Rajoną reprezentuojančių meno objektų miesto erdvėse priežiūros (restauravimo) finansavimas</t>
  </si>
  <si>
    <t>Brandos egzaminų organizavimui</t>
  </si>
  <si>
    <t>9.9</t>
  </si>
  <si>
    <t>Tarptautinis bendradarbiavimas</t>
  </si>
  <si>
    <t>Rajono renginių programa</t>
  </si>
  <si>
    <t>9.11</t>
  </si>
  <si>
    <t>Nevyriausybinių organizac. projektų finansav.</t>
  </si>
  <si>
    <t>9.12</t>
  </si>
  <si>
    <t>Rajono reprezentacinių sporto renginių programa</t>
  </si>
  <si>
    <t>9.14</t>
  </si>
  <si>
    <t>Leidyba</t>
  </si>
  <si>
    <t>9.15</t>
  </si>
  <si>
    <t>Talentingų žmonių rėmimo programa</t>
  </si>
  <si>
    <t>9.16</t>
  </si>
  <si>
    <t>Kaimo materialinės bazės stiprinimo programa</t>
  </si>
  <si>
    <t>9.17</t>
  </si>
  <si>
    <t>Savanorių karių kapų priežiūrai</t>
  </si>
  <si>
    <t>Lietuvos moksleivių dainų šventei</t>
  </si>
  <si>
    <t>IŠ VISO:</t>
  </si>
  <si>
    <t>Žemės sklypų kadastrinių matavimų atlikimas ir kitos paslaugos</t>
  </si>
  <si>
    <t>Žemės sklypų, esančių Rokiškio rajono savivaldybės teritorijoje, paėmimo visuomenės poreikiams sąnaudų ir naudos analizė</t>
  </si>
  <si>
    <t>Dotacijos grąžinimas</t>
  </si>
  <si>
    <t>Darželiams, mokykloms - įrangai įsigyti, higienos reikalavimų vykd.</t>
  </si>
  <si>
    <t xml:space="preserve">  iš jų: sporto NVO</t>
  </si>
  <si>
    <t>3.6</t>
  </si>
  <si>
    <t>4.4</t>
  </si>
  <si>
    <t>6.7</t>
  </si>
  <si>
    <t>6.8</t>
  </si>
  <si>
    <t>7.2</t>
  </si>
  <si>
    <t>7.3</t>
  </si>
  <si>
    <t>9.10</t>
  </si>
  <si>
    <t>9.13.</t>
  </si>
  <si>
    <t>9.18</t>
  </si>
  <si>
    <t>9.19</t>
  </si>
  <si>
    <t>9.20</t>
  </si>
  <si>
    <t>Pastabos</t>
  </si>
  <si>
    <t>Programa apjungia nevyriausybinių jaunimo organizacijų, "Apvalaus stalo" Iir kitų jaunimui skirtų priemonių finansavimą</t>
  </si>
  <si>
    <t>Automobiliams seniūnijų socialiniams darbuotojams</t>
  </si>
  <si>
    <t xml:space="preserve"> sprendimo priede  nurodoma  eilutėje "socialinė parama"</t>
  </si>
  <si>
    <t>Socialinė parama mokiniams - nemokamas maitinimas vaikams,turintirms negalią</t>
  </si>
  <si>
    <t xml:space="preserve"> pagal trišalę sutartį</t>
  </si>
  <si>
    <t>11,0- socialinės reabilitacijos paslaugų neįgaliesiems projektų vykdymui prisidėti;6- transporto paslaugoms neįgaliesiems( autobusiukui iš Neįgaliųjų draugijos)</t>
  </si>
  <si>
    <t>prisidėti prie projektų- 40 roc. Savivaldybės dalis</t>
  </si>
  <si>
    <t xml:space="preserve"> pagal sudarytas sutartis</t>
  </si>
  <si>
    <t>pagal sutartį</t>
  </si>
  <si>
    <t xml:space="preserve">  nauja pozicija- pagal tarybos patvirtintą skolos grąžinimo grafiką</t>
  </si>
  <si>
    <t>ES ir kitų fondų lėšomis vykdomų projektų savibaldybės prisidėjimas</t>
  </si>
  <si>
    <t xml:space="preserve"> siūloma atnaujinti  gatvių apšvietimą kvartalais.</t>
  </si>
  <si>
    <t xml:space="preserve"> </t>
  </si>
  <si>
    <t>pradedame  dviejų paskolų grąžinimą -per   5 metus- 1,7 mln. Eur.</t>
  </si>
  <si>
    <t>per 5 metus grąžinsime valstybės biudžetui gautą dotaciją savivaldybės nuosavai daliai projektui"Kauno gatvės rekonstrukcija" Iš viso gauta dotacija- 121193 eurai.</t>
  </si>
  <si>
    <t>Smulkaus ir vidutinio verslo rėmimo programa</t>
  </si>
  <si>
    <t>Kaimo rėmimo programa</t>
  </si>
  <si>
    <t>buvo skirta 2019metais, bet lėšos liko neįsisavintos. Skiriama 2020 metams ta pati suma.</t>
  </si>
  <si>
    <t>iš įstaigų išimtos sumos autobusš remontui ir skiriama centralizuotai</t>
  </si>
  <si>
    <t xml:space="preserve">valgyklų įrangai atnaujinti </t>
  </si>
  <si>
    <t xml:space="preserve">2,0 leidiniui "Prie Nemunėlio" skiriama J.Keliuočio viešajai bibliotekai,  planuojamas reprezentacinis video </t>
  </si>
  <si>
    <t>siūloma suvienodinti skiriamas lėšas Smulkaus ir vidutinio verslo rėmimo programai  ir Kaimo rėmimo programai- po 70 tūkst.Eur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</si>
</sst>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8" xfId="0" applyFont="1" applyBorder="1"/>
    <xf numFmtId="0" fontId="3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0" borderId="11" xfId="0" applyFont="1" applyBorder="1"/>
    <xf numFmtId="2" fontId="2" fillId="0" borderId="4" xfId="0" applyNumberFormat="1" applyFont="1" applyBorder="1"/>
    <xf numFmtId="0" fontId="3" fillId="0" borderId="10" xfId="0" applyFont="1" applyBorder="1"/>
    <xf numFmtId="0" fontId="3" fillId="0" borderId="1" xfId="0" applyFont="1" applyFill="1" applyBorder="1" applyAlignment="1">
      <alignment vertical="top" wrapText="1"/>
    </xf>
    <xf numFmtId="165" fontId="2" fillId="0" borderId="4" xfId="0" applyNumberFormat="1" applyFont="1" applyBorder="1"/>
    <xf numFmtId="0" fontId="3" fillId="0" borderId="2" xfId="0" applyFont="1" applyFill="1" applyBorder="1"/>
    <xf numFmtId="0" fontId="3" fillId="0" borderId="1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/>
    <xf numFmtId="164" fontId="3" fillId="0" borderId="1" xfId="0" applyNumberFormat="1" applyFont="1" applyBorder="1"/>
    <xf numFmtId="165" fontId="2" fillId="0" borderId="0" xfId="0" applyNumberFormat="1" applyFont="1"/>
    <xf numFmtId="0" fontId="3" fillId="2" borderId="0" xfId="0" applyFont="1" applyFill="1" applyBorder="1"/>
    <xf numFmtId="0" fontId="0" fillId="2" borderId="0" xfId="0" applyFill="1"/>
    <xf numFmtId="164" fontId="0" fillId="2" borderId="0" xfId="0" applyNumberFormat="1" applyFill="1" applyBorder="1"/>
    <xf numFmtId="0" fontId="0" fillId="2" borderId="0" xfId="0" applyFill="1" applyBorder="1"/>
    <xf numFmtId="0" fontId="3" fillId="0" borderId="11" xfId="0" applyFont="1" applyBorder="1" applyAlignment="1">
      <alignment vertical="top" wrapText="1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1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8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9" xfId="0" applyFont="1" applyBorder="1"/>
    <xf numFmtId="0" fontId="1" fillId="0" borderId="2" xfId="0" applyFont="1" applyBorder="1"/>
    <xf numFmtId="165" fontId="1" fillId="0" borderId="2" xfId="0" applyNumberFormat="1" applyFont="1" applyBorder="1"/>
    <xf numFmtId="164" fontId="1" fillId="0" borderId="2" xfId="0" applyNumberFormat="1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1" xfId="0" applyNumberFormat="1" applyFont="1" applyBorder="1"/>
    <xf numFmtId="164" fontId="1" fillId="2" borderId="11" xfId="0" applyNumberFormat="1" applyFont="1" applyFill="1" applyBorder="1"/>
    <xf numFmtId="0" fontId="1" fillId="0" borderId="7" xfId="0" applyFont="1" applyFill="1" applyBorder="1"/>
    <xf numFmtId="164" fontId="1" fillId="0" borderId="7" xfId="0" applyNumberFormat="1" applyFont="1" applyFill="1" applyBorder="1"/>
    <xf numFmtId="164" fontId="1" fillId="2" borderId="7" xfId="0" applyNumberFormat="1" applyFont="1" applyFill="1" applyBorder="1"/>
    <xf numFmtId="0" fontId="1" fillId="0" borderId="1" xfId="0" applyFont="1" applyFill="1" applyBorder="1"/>
    <xf numFmtId="2" fontId="1" fillId="0" borderId="11" xfId="0" applyNumberFormat="1" applyFont="1" applyFill="1" applyBorder="1"/>
    <xf numFmtId="2" fontId="1" fillId="0" borderId="11" xfId="0" applyNumberFormat="1" applyFont="1" applyBorder="1"/>
    <xf numFmtId="165" fontId="1" fillId="0" borderId="7" xfId="0" applyNumberFormat="1" applyFont="1" applyBorder="1"/>
    <xf numFmtId="165" fontId="1" fillId="0" borderId="1" xfId="0" applyNumberFormat="1" applyFont="1" applyFill="1" applyBorder="1"/>
    <xf numFmtId="165" fontId="1" fillId="0" borderId="2" xfId="0" applyNumberFormat="1" applyFont="1" applyFill="1" applyBorder="1"/>
    <xf numFmtId="164" fontId="1" fillId="0" borderId="2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165" fontId="1" fillId="0" borderId="1" xfId="0" applyNumberFormat="1" applyFont="1" applyBorder="1"/>
    <xf numFmtId="164" fontId="1" fillId="0" borderId="11" xfId="0" applyNumberFormat="1" applyFont="1" applyFill="1" applyBorder="1"/>
    <xf numFmtId="0" fontId="1" fillId="0" borderId="11" xfId="0" applyFont="1" applyFill="1" applyBorder="1"/>
    <xf numFmtId="165" fontId="1" fillId="0" borderId="11" xfId="0" applyNumberFormat="1" applyFont="1" applyFill="1" applyBorder="1"/>
    <xf numFmtId="0" fontId="1" fillId="0" borderId="3" xfId="0" applyFont="1" applyBorder="1"/>
    <xf numFmtId="0" fontId="1" fillId="0" borderId="0" xfId="0" applyFont="1" applyFill="1" applyBorder="1" applyAlignment="1">
      <alignment vertical="top" wrapText="1"/>
    </xf>
    <xf numFmtId="0" fontId="1" fillId="0" borderId="10" xfId="0" applyFont="1" applyBorder="1"/>
    <xf numFmtId="0" fontId="1" fillId="0" borderId="9" xfId="0" applyFont="1" applyBorder="1"/>
    <xf numFmtId="0" fontId="1" fillId="0" borderId="6" xfId="0" applyFont="1" applyBorder="1"/>
    <xf numFmtId="0" fontId="3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64" fontId="1" fillId="0" borderId="11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top" wrapText="1"/>
    </xf>
    <xf numFmtId="0" fontId="2" fillId="0" borderId="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5" xfId="0" applyFont="1" applyBorder="1"/>
    <xf numFmtId="0" fontId="1" fillId="2" borderId="17" xfId="0" applyFont="1" applyFill="1" applyBorder="1"/>
    <xf numFmtId="0" fontId="1" fillId="2" borderId="19" xfId="0" applyFont="1" applyFill="1" applyBorder="1"/>
    <xf numFmtId="165" fontId="2" fillId="0" borderId="5" xfId="0" applyNumberFormat="1" applyFont="1" applyBorder="1"/>
    <xf numFmtId="0" fontId="1" fillId="0" borderId="19" xfId="0" applyFont="1" applyBorder="1"/>
    <xf numFmtId="164" fontId="2" fillId="0" borderId="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1" fillId="0" borderId="20" xfId="0" applyFont="1" applyBorder="1"/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3" fillId="0" borderId="17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/>
    <xf numFmtId="0" fontId="0" fillId="0" borderId="7" xfId="0" applyBorder="1" applyAlignment="1"/>
    <xf numFmtId="0" fontId="3" fillId="0" borderId="7" xfId="0" applyFont="1" applyBorder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2"/>
  <sheetViews>
    <sheetView tabSelected="1" topLeftCell="A58" workbookViewId="0">
      <selection activeCell="L66" sqref="L66"/>
    </sheetView>
  </sheetViews>
  <sheetFormatPr defaultRowHeight="15" x14ac:dyDescent="0.25"/>
  <cols>
    <col min="1" max="1" width="5.5703125" customWidth="1"/>
    <col min="2" max="2" width="44" customWidth="1"/>
    <col min="5" max="5" width="10.5703125" bestFit="1" customWidth="1"/>
    <col min="6" max="6" width="0.140625" customWidth="1"/>
    <col min="7" max="7" width="68.140625" customWidth="1"/>
  </cols>
  <sheetData>
    <row r="2" spans="1:7" x14ac:dyDescent="0.25">
      <c r="B2" s="2" t="s">
        <v>3</v>
      </c>
    </row>
    <row r="3" spans="1:7" x14ac:dyDescent="0.25">
      <c r="B3" s="2"/>
      <c r="E3" s="3"/>
    </row>
    <row r="4" spans="1:7" ht="15.75" thickBot="1" x14ac:dyDescent="0.3">
      <c r="B4" s="2"/>
      <c r="F4" t="s">
        <v>4</v>
      </c>
    </row>
    <row r="5" spans="1:7" ht="46.5" customHeight="1" thickBot="1" x14ac:dyDescent="0.3">
      <c r="A5" s="4" t="s">
        <v>5</v>
      </c>
      <c r="B5" s="5" t="s">
        <v>6</v>
      </c>
      <c r="C5" s="6" t="s">
        <v>7</v>
      </c>
      <c r="D5" s="6" t="s">
        <v>8</v>
      </c>
      <c r="E5" s="72" t="s">
        <v>9</v>
      </c>
      <c r="F5" s="79"/>
      <c r="G5" s="1" t="s">
        <v>158</v>
      </c>
    </row>
    <row r="6" spans="1:7" ht="15.75" thickBot="1" x14ac:dyDescent="0.3">
      <c r="A6" s="7" t="s">
        <v>0</v>
      </c>
      <c r="B6" s="8" t="s">
        <v>10</v>
      </c>
      <c r="C6" s="9">
        <f>SUM(C7:C10)</f>
        <v>81</v>
      </c>
      <c r="D6" s="8">
        <f>SUM(D7:D10)</f>
        <v>107.416</v>
      </c>
      <c r="E6" s="9">
        <f>SUM(E7:E10)</f>
        <v>113</v>
      </c>
      <c r="F6" s="80"/>
      <c r="G6" s="1"/>
    </row>
    <row r="7" spans="1:7" x14ac:dyDescent="0.25">
      <c r="A7" s="34" t="s">
        <v>11</v>
      </c>
      <c r="B7" s="35" t="s">
        <v>12</v>
      </c>
      <c r="C7" s="36">
        <v>70</v>
      </c>
      <c r="D7" s="35">
        <v>74.415999999999997</v>
      </c>
      <c r="E7" s="36">
        <f>74+6</f>
        <v>80</v>
      </c>
      <c r="F7" s="81"/>
      <c r="G7" s="1"/>
    </row>
    <row r="8" spans="1:7" x14ac:dyDescent="0.25">
      <c r="A8" s="37" t="s">
        <v>13</v>
      </c>
      <c r="B8" s="38" t="s">
        <v>14</v>
      </c>
      <c r="C8" s="39">
        <v>1</v>
      </c>
      <c r="D8" s="39">
        <v>1</v>
      </c>
      <c r="E8" s="39">
        <v>1</v>
      </c>
      <c r="F8" s="82"/>
      <c r="G8" s="1"/>
    </row>
    <row r="9" spans="1:7" ht="30" x14ac:dyDescent="0.25">
      <c r="A9" s="37" t="s">
        <v>15</v>
      </c>
      <c r="B9" s="10" t="s">
        <v>16</v>
      </c>
      <c r="C9" s="40"/>
      <c r="D9" s="40">
        <v>12</v>
      </c>
      <c r="E9" s="39">
        <v>12</v>
      </c>
      <c r="F9" s="82"/>
      <c r="G9" s="97" t="s">
        <v>159</v>
      </c>
    </row>
    <row r="10" spans="1:7" ht="15.75" thickBot="1" x14ac:dyDescent="0.3">
      <c r="A10" s="37" t="s">
        <v>17</v>
      </c>
      <c r="B10" s="11" t="s">
        <v>160</v>
      </c>
      <c r="C10" s="39">
        <v>10</v>
      </c>
      <c r="D10" s="39">
        <v>20</v>
      </c>
      <c r="E10" s="39">
        <v>20</v>
      </c>
      <c r="F10" s="82"/>
      <c r="G10" s="1"/>
    </row>
    <row r="11" spans="1:7" ht="15.75" thickBot="1" x14ac:dyDescent="0.3">
      <c r="A11" s="7" t="s">
        <v>1</v>
      </c>
      <c r="B11" s="8" t="s">
        <v>18</v>
      </c>
      <c r="C11" s="9">
        <f>SUM(C12:C26)</f>
        <v>2508.0899999999997</v>
      </c>
      <c r="D11" s="9">
        <f>SUM(D12:D26)</f>
        <v>2584.1</v>
      </c>
      <c r="E11" s="9">
        <f>SUM(E12:E26)</f>
        <v>2485.4</v>
      </c>
      <c r="F11" s="80"/>
      <c r="G11" s="1"/>
    </row>
    <row r="12" spans="1:7" x14ac:dyDescent="0.25">
      <c r="A12" s="34" t="s">
        <v>19</v>
      </c>
      <c r="B12" s="35" t="s">
        <v>20</v>
      </c>
      <c r="C12" s="36">
        <v>1735</v>
      </c>
      <c r="D12" s="36">
        <v>1735</v>
      </c>
      <c r="E12" s="36">
        <v>1680</v>
      </c>
      <c r="F12" s="81"/>
      <c r="G12" s="98" t="s">
        <v>161</v>
      </c>
    </row>
    <row r="13" spans="1:7" x14ac:dyDescent="0.25">
      <c r="A13" s="37" t="s">
        <v>21</v>
      </c>
      <c r="B13" s="38" t="s">
        <v>22</v>
      </c>
      <c r="C13" s="41">
        <v>50</v>
      </c>
      <c r="D13" s="39">
        <v>50</v>
      </c>
      <c r="E13" s="39">
        <v>50</v>
      </c>
      <c r="F13" s="82"/>
      <c r="G13" s="99"/>
    </row>
    <row r="14" spans="1:7" x14ac:dyDescent="0.25">
      <c r="A14" s="37" t="s">
        <v>23</v>
      </c>
      <c r="B14" s="38" t="s">
        <v>24</v>
      </c>
      <c r="C14" s="39">
        <v>25</v>
      </c>
      <c r="D14" s="39">
        <v>30</v>
      </c>
      <c r="E14" s="39">
        <v>30</v>
      </c>
      <c r="F14" s="82"/>
      <c r="G14" s="1"/>
    </row>
    <row r="15" spans="1:7" x14ac:dyDescent="0.25">
      <c r="A15" s="37" t="s">
        <v>25</v>
      </c>
      <c r="B15" s="38" t="s">
        <v>26</v>
      </c>
      <c r="C15" s="39">
        <v>55</v>
      </c>
      <c r="D15" s="39">
        <v>60</v>
      </c>
      <c r="E15" s="39">
        <v>55</v>
      </c>
      <c r="F15" s="82"/>
      <c r="G15" s="1"/>
    </row>
    <row r="16" spans="1:7" x14ac:dyDescent="0.25">
      <c r="A16" s="37" t="s">
        <v>27</v>
      </c>
      <c r="B16" s="38" t="s">
        <v>28</v>
      </c>
      <c r="C16" s="39">
        <v>280</v>
      </c>
      <c r="D16" s="39">
        <v>300</v>
      </c>
      <c r="E16" s="39">
        <v>300</v>
      </c>
      <c r="F16" s="82"/>
      <c r="G16" s="1"/>
    </row>
    <row r="17" spans="1:7" x14ac:dyDescent="0.25">
      <c r="A17" s="37" t="s">
        <v>29</v>
      </c>
      <c r="B17" s="38" t="s">
        <v>30</v>
      </c>
      <c r="C17" s="39">
        <v>240</v>
      </c>
      <c r="D17" s="39">
        <v>308</v>
      </c>
      <c r="E17" s="39">
        <v>270</v>
      </c>
      <c r="F17" s="82"/>
      <c r="G17" s="1"/>
    </row>
    <row r="18" spans="1:7" ht="30" customHeight="1" x14ac:dyDescent="0.25">
      <c r="A18" s="37" t="s">
        <v>31</v>
      </c>
      <c r="B18" s="12" t="s">
        <v>162</v>
      </c>
      <c r="C18" s="39"/>
      <c r="D18" s="39">
        <v>2</v>
      </c>
      <c r="E18" s="39">
        <v>2</v>
      </c>
      <c r="F18" s="82"/>
      <c r="G18" s="1"/>
    </row>
    <row r="19" spans="1:7" x14ac:dyDescent="0.25">
      <c r="A19" s="37" t="s">
        <v>32</v>
      </c>
      <c r="B19" s="38" t="s">
        <v>33</v>
      </c>
      <c r="C19" s="38">
        <v>48.7</v>
      </c>
      <c r="D19" s="39">
        <v>30</v>
      </c>
      <c r="E19" s="39">
        <v>30</v>
      </c>
      <c r="F19" s="82"/>
      <c r="G19" s="1" t="s">
        <v>163</v>
      </c>
    </row>
    <row r="20" spans="1:7" ht="45" x14ac:dyDescent="0.25">
      <c r="A20" s="37" t="s">
        <v>34</v>
      </c>
      <c r="B20" s="38" t="s">
        <v>35</v>
      </c>
      <c r="C20" s="39">
        <v>16.5</v>
      </c>
      <c r="D20" s="39">
        <v>17</v>
      </c>
      <c r="E20" s="39">
        <v>17</v>
      </c>
      <c r="F20" s="82"/>
      <c r="G20" s="97" t="s">
        <v>164</v>
      </c>
    </row>
    <row r="21" spans="1:7" x14ac:dyDescent="0.25">
      <c r="A21" s="37" t="s">
        <v>36</v>
      </c>
      <c r="B21" s="38" t="s">
        <v>37</v>
      </c>
      <c r="C21" s="39">
        <v>5</v>
      </c>
      <c r="D21" s="39">
        <v>5</v>
      </c>
      <c r="E21" s="39">
        <v>5</v>
      </c>
      <c r="F21" s="82"/>
      <c r="G21" s="1" t="s">
        <v>165</v>
      </c>
    </row>
    <row r="22" spans="1:7" ht="17.25" customHeight="1" x14ac:dyDescent="0.25">
      <c r="A22" s="13" t="s">
        <v>38</v>
      </c>
      <c r="B22" s="14" t="s">
        <v>39</v>
      </c>
      <c r="C22" s="39">
        <v>13.6</v>
      </c>
      <c r="D22" s="39">
        <v>6.1</v>
      </c>
      <c r="E22" s="39">
        <v>6.1</v>
      </c>
      <c r="F22" s="82"/>
      <c r="G22" s="1" t="s">
        <v>166</v>
      </c>
    </row>
    <row r="23" spans="1:7" ht="28.5" customHeight="1" x14ac:dyDescent="0.25">
      <c r="A23" s="13" t="s">
        <v>40</v>
      </c>
      <c r="B23" s="14" t="s">
        <v>41</v>
      </c>
      <c r="C23" s="39">
        <v>20</v>
      </c>
      <c r="D23" s="39">
        <v>20</v>
      </c>
      <c r="E23" s="15">
        <v>20</v>
      </c>
      <c r="F23" s="82"/>
      <c r="G23" s="1"/>
    </row>
    <row r="24" spans="1:7" ht="21" customHeight="1" x14ac:dyDescent="0.25">
      <c r="A24" s="13" t="s">
        <v>42</v>
      </c>
      <c r="B24" s="14" t="s">
        <v>43</v>
      </c>
      <c r="C24" s="39">
        <v>18</v>
      </c>
      <c r="D24" s="39">
        <v>18</v>
      </c>
      <c r="E24" s="15">
        <v>18</v>
      </c>
      <c r="F24" s="82"/>
      <c r="G24" s="1" t="s">
        <v>167</v>
      </c>
    </row>
    <row r="25" spans="1:7" ht="25.5" x14ac:dyDescent="0.25">
      <c r="A25" s="13" t="s">
        <v>44</v>
      </c>
      <c r="B25" s="12" t="s">
        <v>45</v>
      </c>
      <c r="C25" s="39">
        <v>1</v>
      </c>
      <c r="D25" s="39">
        <v>2</v>
      </c>
      <c r="E25" s="39">
        <v>2</v>
      </c>
      <c r="F25" s="82"/>
      <c r="G25" s="1"/>
    </row>
    <row r="26" spans="1:7" ht="15.75" thickBot="1" x14ac:dyDescent="0.3">
      <c r="A26" s="42" t="s">
        <v>46</v>
      </c>
      <c r="B26" s="43" t="s">
        <v>47</v>
      </c>
      <c r="C26" s="44">
        <v>0.28999999999999998</v>
      </c>
      <c r="D26" s="45">
        <v>1</v>
      </c>
      <c r="E26" s="45">
        <v>0.3</v>
      </c>
      <c r="F26" s="83"/>
      <c r="G26" s="1"/>
    </row>
    <row r="27" spans="1:7" ht="15.75" thickBot="1" x14ac:dyDescent="0.3">
      <c r="A27" s="7" t="s">
        <v>48</v>
      </c>
      <c r="B27" s="8" t="s">
        <v>49</v>
      </c>
      <c r="C27" s="9">
        <f>SUM(C28:C33)</f>
        <v>175.1</v>
      </c>
      <c r="D27" s="9">
        <f>SUM(D28:D33)</f>
        <v>320.10000000000002</v>
      </c>
      <c r="E27" s="9">
        <f>SUM(E28:E33)</f>
        <v>255.1</v>
      </c>
      <c r="F27" s="84"/>
      <c r="G27" s="1"/>
    </row>
    <row r="28" spans="1:7" x14ac:dyDescent="0.25">
      <c r="A28" s="34" t="s">
        <v>50</v>
      </c>
      <c r="B28" s="35" t="s">
        <v>51</v>
      </c>
      <c r="C28" s="36">
        <v>10</v>
      </c>
      <c r="D28" s="36">
        <v>10</v>
      </c>
      <c r="E28" s="36">
        <v>10</v>
      </c>
      <c r="F28" s="81"/>
      <c r="G28" s="1"/>
    </row>
    <row r="29" spans="1:7" x14ac:dyDescent="0.25">
      <c r="A29" s="37" t="s">
        <v>52</v>
      </c>
      <c r="B29" s="38" t="s">
        <v>53</v>
      </c>
      <c r="C29" s="39">
        <v>55</v>
      </c>
      <c r="D29" s="41">
        <v>60</v>
      </c>
      <c r="E29" s="39">
        <v>55</v>
      </c>
      <c r="F29" s="85"/>
      <c r="G29" s="1"/>
    </row>
    <row r="30" spans="1:7" x14ac:dyDescent="0.25">
      <c r="A30" s="37" t="s">
        <v>55</v>
      </c>
      <c r="B30" s="10" t="s">
        <v>54</v>
      </c>
      <c r="C30" s="40"/>
      <c r="D30" s="40">
        <v>80</v>
      </c>
      <c r="E30" s="40">
        <v>80</v>
      </c>
      <c r="F30" s="85"/>
      <c r="G30" s="1" t="s">
        <v>168</v>
      </c>
    </row>
    <row r="31" spans="1:7" x14ac:dyDescent="0.25">
      <c r="A31" s="37" t="s">
        <v>57</v>
      </c>
      <c r="B31" s="38" t="s">
        <v>56</v>
      </c>
      <c r="C31" s="39">
        <v>0.1</v>
      </c>
      <c r="D31" s="41">
        <v>0.1</v>
      </c>
      <c r="E31" s="39">
        <v>0.1</v>
      </c>
      <c r="F31" s="82"/>
      <c r="G31" s="1"/>
    </row>
    <row r="32" spans="1:7" x14ac:dyDescent="0.25">
      <c r="A32" s="46" t="s">
        <v>59</v>
      </c>
      <c r="B32" s="47" t="s">
        <v>58</v>
      </c>
      <c r="C32" s="48">
        <v>100</v>
      </c>
      <c r="D32" s="49">
        <v>160</v>
      </c>
      <c r="E32" s="48">
        <v>100</v>
      </c>
      <c r="F32" s="86"/>
      <c r="G32" s="1"/>
    </row>
    <row r="33" spans="1:7" ht="15.75" thickBot="1" x14ac:dyDescent="0.3">
      <c r="A33" s="46" t="s">
        <v>147</v>
      </c>
      <c r="B33" s="16" t="s">
        <v>60</v>
      </c>
      <c r="C33" s="48">
        <v>10</v>
      </c>
      <c r="D33" s="49">
        <v>10</v>
      </c>
      <c r="E33" s="48">
        <v>10</v>
      </c>
      <c r="F33" s="86"/>
      <c r="G33" s="1"/>
    </row>
    <row r="34" spans="1:7" ht="15.75" thickBot="1" x14ac:dyDescent="0.3">
      <c r="A34" s="7" t="s">
        <v>61</v>
      </c>
      <c r="B34" s="8" t="s">
        <v>62</v>
      </c>
      <c r="C34" s="9">
        <f>SUM(C35:C40)</f>
        <v>465</v>
      </c>
      <c r="D34" s="17">
        <f>SUM(D35:D40)</f>
        <v>834</v>
      </c>
      <c r="E34" s="9">
        <f>SUM(E35:E40)</f>
        <v>710</v>
      </c>
      <c r="F34" s="87"/>
      <c r="G34" s="1"/>
    </row>
    <row r="35" spans="1:7" x14ac:dyDescent="0.25">
      <c r="A35" s="34" t="s">
        <v>63</v>
      </c>
      <c r="B35" s="50" t="s">
        <v>64</v>
      </c>
      <c r="C35" s="51">
        <v>250</v>
      </c>
      <c r="D35" s="51">
        <v>601</v>
      </c>
      <c r="E35" s="36">
        <v>295</v>
      </c>
      <c r="F35" s="81"/>
      <c r="G35" s="1"/>
    </row>
    <row r="36" spans="1:7" ht="26.25" x14ac:dyDescent="0.25">
      <c r="A36" s="37" t="s">
        <v>65</v>
      </c>
      <c r="B36" s="100" t="s">
        <v>169</v>
      </c>
      <c r="C36" s="36"/>
      <c r="D36" s="36"/>
      <c r="E36" s="36">
        <v>168</v>
      </c>
      <c r="F36" s="81"/>
      <c r="G36" s="1"/>
    </row>
    <row r="37" spans="1:7" x14ac:dyDescent="0.25">
      <c r="A37" s="37" t="s">
        <v>67</v>
      </c>
      <c r="B37" s="38" t="s">
        <v>66</v>
      </c>
      <c r="C37" s="39">
        <v>5</v>
      </c>
      <c r="D37" s="39">
        <v>10</v>
      </c>
      <c r="E37" s="39">
        <v>5</v>
      </c>
      <c r="F37" s="82"/>
      <c r="G37" s="1"/>
    </row>
    <row r="38" spans="1:7" x14ac:dyDescent="0.25">
      <c r="A38" s="37" t="s">
        <v>148</v>
      </c>
      <c r="B38" s="38" t="s">
        <v>68</v>
      </c>
      <c r="C38" s="39">
        <v>150</v>
      </c>
      <c r="D38" s="39">
        <v>153</v>
      </c>
      <c r="E38" s="39">
        <v>150</v>
      </c>
      <c r="F38" s="82"/>
      <c r="G38" s="1"/>
    </row>
    <row r="39" spans="1:7" x14ac:dyDescent="0.25">
      <c r="A39" s="13" t="s">
        <v>69</v>
      </c>
      <c r="B39" s="11" t="s">
        <v>70</v>
      </c>
      <c r="C39" s="39">
        <v>50</v>
      </c>
      <c r="D39" s="39">
        <v>50</v>
      </c>
      <c r="E39" s="39">
        <v>50</v>
      </c>
      <c r="F39" s="82"/>
      <c r="G39" s="1"/>
    </row>
    <row r="40" spans="1:7" ht="15.75" thickBot="1" x14ac:dyDescent="0.3">
      <c r="A40" s="18" t="s">
        <v>71</v>
      </c>
      <c r="B40" s="16" t="s">
        <v>72</v>
      </c>
      <c r="C40" s="48">
        <v>10</v>
      </c>
      <c r="D40" s="48">
        <v>20</v>
      </c>
      <c r="E40" s="48">
        <v>42</v>
      </c>
      <c r="F40" s="88"/>
      <c r="G40" s="1" t="s">
        <v>170</v>
      </c>
    </row>
    <row r="41" spans="1:7" ht="15.75" thickBot="1" x14ac:dyDescent="0.3">
      <c r="A41" s="7" t="s">
        <v>73</v>
      </c>
      <c r="B41" s="8" t="s">
        <v>74</v>
      </c>
      <c r="C41" s="9">
        <f>C42+C43+C44</f>
        <v>135</v>
      </c>
      <c r="D41" s="9">
        <f>D42+D43+D44</f>
        <v>187.5</v>
      </c>
      <c r="E41" s="9">
        <f>E42+E43+E44</f>
        <v>125</v>
      </c>
      <c r="F41" s="84"/>
      <c r="G41" s="1"/>
    </row>
    <row r="42" spans="1:7" x14ac:dyDescent="0.25">
      <c r="A42" s="34" t="s">
        <v>75</v>
      </c>
      <c r="B42" s="35" t="s">
        <v>76</v>
      </c>
      <c r="C42" s="36">
        <v>50</v>
      </c>
      <c r="D42" s="36">
        <v>83</v>
      </c>
      <c r="E42" s="52">
        <v>40</v>
      </c>
      <c r="F42" s="81"/>
      <c r="G42" s="1"/>
    </row>
    <row r="43" spans="1:7" x14ac:dyDescent="0.25">
      <c r="A43" s="37" t="s">
        <v>77</v>
      </c>
      <c r="B43" s="38" t="s">
        <v>78</v>
      </c>
      <c r="C43" s="39">
        <v>15</v>
      </c>
      <c r="D43" s="38">
        <v>20.5</v>
      </c>
      <c r="E43" s="39">
        <v>15</v>
      </c>
      <c r="F43" s="82"/>
      <c r="G43" s="1"/>
    </row>
    <row r="44" spans="1:7" ht="15.75" thickBot="1" x14ac:dyDescent="0.3">
      <c r="A44" s="46" t="s">
        <v>79</v>
      </c>
      <c r="B44" s="47" t="s">
        <v>174</v>
      </c>
      <c r="C44" s="48">
        <v>70</v>
      </c>
      <c r="D44" s="48">
        <v>84</v>
      </c>
      <c r="E44" s="48">
        <v>70</v>
      </c>
      <c r="F44" s="88"/>
      <c r="G44" s="1"/>
    </row>
    <row r="45" spans="1:7" ht="15.75" thickBot="1" x14ac:dyDescent="0.3">
      <c r="A45" s="7" t="s">
        <v>80</v>
      </c>
      <c r="B45" s="8" t="s">
        <v>81</v>
      </c>
      <c r="C45" s="8">
        <f>SUM(C46:C53)</f>
        <v>623.9</v>
      </c>
      <c r="D45" s="17">
        <f>SUM(D46:D53)</f>
        <v>639.1</v>
      </c>
      <c r="E45" s="17">
        <f>SUM(E46:E53)</f>
        <v>597.79999999999995</v>
      </c>
      <c r="F45" s="84"/>
      <c r="G45" s="1"/>
    </row>
    <row r="46" spans="1:7" x14ac:dyDescent="0.25">
      <c r="A46" s="34" t="s">
        <v>82</v>
      </c>
      <c r="B46" s="35" t="s">
        <v>83</v>
      </c>
      <c r="C46" s="35">
        <v>1.4</v>
      </c>
      <c r="D46" s="36">
        <v>1.5</v>
      </c>
      <c r="E46" s="36">
        <v>1.4</v>
      </c>
      <c r="F46" s="81"/>
      <c r="G46" s="1"/>
    </row>
    <row r="47" spans="1:7" x14ac:dyDescent="0.25">
      <c r="A47" s="37" t="s">
        <v>84</v>
      </c>
      <c r="B47" s="38" t="s">
        <v>85</v>
      </c>
      <c r="C47" s="38">
        <v>1.4</v>
      </c>
      <c r="D47" s="39">
        <v>1.5</v>
      </c>
      <c r="E47" s="39">
        <v>1.4</v>
      </c>
      <c r="F47" s="82"/>
      <c r="G47" s="1"/>
    </row>
    <row r="48" spans="1:7" ht="26.25" x14ac:dyDescent="0.25">
      <c r="A48" s="37" t="s">
        <v>86</v>
      </c>
      <c r="B48" s="32" t="s">
        <v>142</v>
      </c>
      <c r="C48" s="40">
        <v>20</v>
      </c>
      <c r="D48" s="40">
        <v>20</v>
      </c>
      <c r="E48" s="40">
        <v>6</v>
      </c>
      <c r="F48" s="82"/>
      <c r="G48" s="1"/>
    </row>
    <row r="49" spans="1:7" ht="25.5" x14ac:dyDescent="0.25">
      <c r="A49" s="46" t="s">
        <v>87</v>
      </c>
      <c r="B49" s="68" t="s">
        <v>88</v>
      </c>
      <c r="C49" s="53"/>
      <c r="D49" s="40">
        <v>5</v>
      </c>
      <c r="E49" s="40">
        <v>10</v>
      </c>
      <c r="F49" s="82"/>
      <c r="G49" s="1"/>
    </row>
    <row r="50" spans="1:7" ht="38.25" customHeight="1" x14ac:dyDescent="0.25">
      <c r="A50" s="37" t="s">
        <v>90</v>
      </c>
      <c r="B50" s="33" t="s">
        <v>143</v>
      </c>
      <c r="C50" s="53"/>
      <c r="D50" s="40"/>
      <c r="E50" s="40">
        <v>4</v>
      </c>
      <c r="F50" s="82"/>
      <c r="G50" s="1"/>
    </row>
    <row r="51" spans="1:7" x14ac:dyDescent="0.25">
      <c r="A51" s="37" t="s">
        <v>92</v>
      </c>
      <c r="B51" s="19" t="s">
        <v>89</v>
      </c>
      <c r="C51" s="53"/>
      <c r="D51" s="40">
        <v>15</v>
      </c>
      <c r="E51" s="40">
        <v>15</v>
      </c>
      <c r="F51" s="82"/>
      <c r="G51" s="1"/>
    </row>
    <row r="52" spans="1:7" x14ac:dyDescent="0.25">
      <c r="A52" s="37" t="s">
        <v>149</v>
      </c>
      <c r="B52" s="38" t="s">
        <v>91</v>
      </c>
      <c r="C52" s="39">
        <v>15</v>
      </c>
      <c r="D52" s="39">
        <v>10</v>
      </c>
      <c r="E52" s="39">
        <v>10</v>
      </c>
      <c r="F52" s="82"/>
      <c r="G52" s="1"/>
    </row>
    <row r="53" spans="1:7" ht="15.75" thickBot="1" x14ac:dyDescent="0.3">
      <c r="A53" s="46" t="s">
        <v>150</v>
      </c>
      <c r="B53" s="47" t="s">
        <v>93</v>
      </c>
      <c r="C53" s="48">
        <v>586.1</v>
      </c>
      <c r="D53" s="54">
        <v>586.1</v>
      </c>
      <c r="E53" s="55">
        <v>550</v>
      </c>
      <c r="F53" s="88"/>
      <c r="G53" s="1"/>
    </row>
    <row r="54" spans="1:7" ht="15.75" thickBot="1" x14ac:dyDescent="0.3">
      <c r="A54" s="7" t="s">
        <v>2</v>
      </c>
      <c r="B54" s="8" t="s">
        <v>94</v>
      </c>
      <c r="C54" s="20">
        <f>C55</f>
        <v>105.739</v>
      </c>
      <c r="D54" s="9">
        <f>D55</f>
        <v>150</v>
      </c>
      <c r="E54" s="9">
        <f>E55+E56+E57</f>
        <v>521.1</v>
      </c>
      <c r="F54" s="89"/>
      <c r="G54" s="1"/>
    </row>
    <row r="55" spans="1:7" x14ac:dyDescent="0.25">
      <c r="A55" s="34" t="s">
        <v>95</v>
      </c>
      <c r="B55" s="35" t="s">
        <v>96</v>
      </c>
      <c r="C55" s="56">
        <v>105.739</v>
      </c>
      <c r="D55" s="51">
        <v>150</v>
      </c>
      <c r="E55" s="36">
        <v>150</v>
      </c>
      <c r="F55" s="90"/>
      <c r="G55" s="1"/>
    </row>
    <row r="56" spans="1:7" x14ac:dyDescent="0.25">
      <c r="A56" s="37" t="s">
        <v>151</v>
      </c>
      <c r="B56" s="10" t="s">
        <v>97</v>
      </c>
      <c r="C56" s="57"/>
      <c r="D56" s="40">
        <v>347.9</v>
      </c>
      <c r="E56" s="39">
        <v>347.9</v>
      </c>
      <c r="F56" s="91"/>
      <c r="G56" s="1" t="s">
        <v>172</v>
      </c>
    </row>
    <row r="57" spans="1:7" ht="45.75" thickBot="1" x14ac:dyDescent="0.3">
      <c r="A57" s="42" t="s">
        <v>152</v>
      </c>
      <c r="B57" s="21" t="s">
        <v>144</v>
      </c>
      <c r="C57" s="58"/>
      <c r="D57" s="59"/>
      <c r="E57" s="45">
        <v>23.2</v>
      </c>
      <c r="F57" s="92"/>
      <c r="G57" s="97" t="s">
        <v>173</v>
      </c>
    </row>
    <row r="58" spans="1:7" ht="15.75" thickBot="1" x14ac:dyDescent="0.3">
      <c r="A58" s="7" t="s">
        <v>98</v>
      </c>
      <c r="B58" s="8" t="s">
        <v>99</v>
      </c>
      <c r="C58" s="9">
        <f>C59+C60</f>
        <v>110</v>
      </c>
      <c r="D58" s="9">
        <f>D59+D60</f>
        <v>100</v>
      </c>
      <c r="E58" s="9">
        <f>E59+E60</f>
        <v>82</v>
      </c>
      <c r="F58" s="84"/>
      <c r="G58" s="1"/>
    </row>
    <row r="59" spans="1:7" ht="27.75" customHeight="1" x14ac:dyDescent="0.25">
      <c r="A59" s="42" t="s">
        <v>100</v>
      </c>
      <c r="B59" s="43" t="s">
        <v>175</v>
      </c>
      <c r="C59" s="45">
        <v>98</v>
      </c>
      <c r="D59" s="45">
        <v>100</v>
      </c>
      <c r="E59" s="45">
        <v>70</v>
      </c>
      <c r="F59" s="83"/>
      <c r="G59" s="97" t="s">
        <v>180</v>
      </c>
    </row>
    <row r="60" spans="1:7" ht="30.75" thickBot="1" x14ac:dyDescent="0.3">
      <c r="A60" s="46" t="s">
        <v>101</v>
      </c>
      <c r="B60" s="31" t="s">
        <v>102</v>
      </c>
      <c r="C60" s="48">
        <v>12</v>
      </c>
      <c r="D60" s="48"/>
      <c r="E60" s="48">
        <v>12</v>
      </c>
      <c r="F60" s="88"/>
      <c r="G60" s="97" t="s">
        <v>176</v>
      </c>
    </row>
    <row r="61" spans="1:7" ht="15.75" thickBot="1" x14ac:dyDescent="0.3">
      <c r="A61" s="7" t="s">
        <v>103</v>
      </c>
      <c r="B61" s="8" t="s">
        <v>104</v>
      </c>
      <c r="C61" s="9">
        <f>SUM(C62:C85)</f>
        <v>655</v>
      </c>
      <c r="D61" s="20">
        <f>SUM(D62:D85)</f>
        <v>768.3</v>
      </c>
      <c r="E61" s="20">
        <f>SUM(E62:F85)-E79</f>
        <v>640.68736999999999</v>
      </c>
      <c r="F61" s="89"/>
      <c r="G61" s="1"/>
    </row>
    <row r="62" spans="1:7" x14ac:dyDescent="0.25">
      <c r="A62" s="60" t="s">
        <v>105</v>
      </c>
      <c r="B62" s="61" t="s">
        <v>106</v>
      </c>
      <c r="C62" s="62">
        <v>20</v>
      </c>
      <c r="D62" s="62">
        <v>30</v>
      </c>
      <c r="E62" s="62">
        <v>20</v>
      </c>
      <c r="F62" s="93"/>
      <c r="G62" s="1"/>
    </row>
    <row r="63" spans="1:7" x14ac:dyDescent="0.25">
      <c r="A63" s="73" t="s">
        <v>107</v>
      </c>
      <c r="B63" s="75" t="s">
        <v>108</v>
      </c>
      <c r="C63" s="77">
        <v>1</v>
      </c>
      <c r="D63" s="77">
        <v>6</v>
      </c>
      <c r="E63" s="77">
        <v>1</v>
      </c>
      <c r="F63" s="94"/>
      <c r="G63" s="1"/>
    </row>
    <row r="64" spans="1:7" x14ac:dyDescent="0.25">
      <c r="A64" s="74"/>
      <c r="B64" s="76"/>
      <c r="C64" s="78"/>
      <c r="D64" s="78"/>
      <c r="E64" s="78"/>
      <c r="F64" s="95"/>
      <c r="G64" s="1"/>
    </row>
    <row r="65" spans="1:7" x14ac:dyDescent="0.25">
      <c r="A65" s="37" t="s">
        <v>109</v>
      </c>
      <c r="B65" s="11" t="s">
        <v>110</v>
      </c>
      <c r="C65" s="39">
        <v>450</v>
      </c>
      <c r="D65" s="41">
        <v>500</v>
      </c>
      <c r="E65" s="63">
        <v>364.68736999999999</v>
      </c>
      <c r="F65" s="85"/>
      <c r="G65" s="1"/>
    </row>
    <row r="66" spans="1:7" x14ac:dyDescent="0.25">
      <c r="A66" s="37" t="s">
        <v>111</v>
      </c>
      <c r="B66" s="38" t="s">
        <v>112</v>
      </c>
      <c r="C66" s="39">
        <v>4.7</v>
      </c>
      <c r="D66" s="39">
        <v>5</v>
      </c>
      <c r="E66" s="39">
        <v>4.7</v>
      </c>
      <c r="F66" s="82"/>
      <c r="G66" s="1"/>
    </row>
    <row r="67" spans="1:7" x14ac:dyDescent="0.25">
      <c r="A67" s="37" t="s">
        <v>113</v>
      </c>
      <c r="B67" s="38" t="s">
        <v>114</v>
      </c>
      <c r="C67" s="39">
        <v>2</v>
      </c>
      <c r="D67" s="39">
        <v>2</v>
      </c>
      <c r="E67" s="41">
        <v>2</v>
      </c>
      <c r="F67" s="82"/>
      <c r="G67" s="1"/>
    </row>
    <row r="68" spans="1:7" x14ac:dyDescent="0.25">
      <c r="A68" s="37" t="s">
        <v>115</v>
      </c>
      <c r="B68" s="38" t="s">
        <v>116</v>
      </c>
      <c r="C68" s="39">
        <v>2.7</v>
      </c>
      <c r="D68" s="39">
        <v>3.3</v>
      </c>
      <c r="E68" s="39">
        <v>3.3</v>
      </c>
      <c r="F68" s="82"/>
      <c r="G68" s="1"/>
    </row>
    <row r="69" spans="1:7" x14ac:dyDescent="0.25">
      <c r="A69" s="46" t="s">
        <v>117</v>
      </c>
      <c r="B69" s="47" t="s">
        <v>118</v>
      </c>
      <c r="C69" s="48">
        <v>12.8</v>
      </c>
      <c r="D69" s="48">
        <v>13</v>
      </c>
      <c r="E69" s="48">
        <v>13</v>
      </c>
      <c r="F69" s="88"/>
      <c r="G69" s="1"/>
    </row>
    <row r="70" spans="1:7" ht="25.5" x14ac:dyDescent="0.25">
      <c r="A70" s="37" t="s">
        <v>119</v>
      </c>
      <c r="B70" s="19" t="s">
        <v>145</v>
      </c>
      <c r="C70" s="40">
        <v>15</v>
      </c>
      <c r="D70" s="40">
        <v>40</v>
      </c>
      <c r="E70" s="39">
        <v>20</v>
      </c>
      <c r="F70" s="82"/>
      <c r="G70" s="1" t="s">
        <v>178</v>
      </c>
    </row>
    <row r="71" spans="1:7" x14ac:dyDescent="0.25">
      <c r="A71" s="69" t="s">
        <v>125</v>
      </c>
      <c r="B71" s="22" t="s">
        <v>120</v>
      </c>
      <c r="C71" s="59"/>
      <c r="D71" s="59"/>
      <c r="E71" s="45">
        <v>30</v>
      </c>
      <c r="F71" s="83"/>
      <c r="G71" s="1" t="s">
        <v>177</v>
      </c>
    </row>
    <row r="72" spans="1:7" x14ac:dyDescent="0.25">
      <c r="A72" s="70"/>
      <c r="B72" s="22" t="s">
        <v>121</v>
      </c>
      <c r="C72" s="40"/>
      <c r="D72" s="40"/>
      <c r="E72" s="39">
        <v>20</v>
      </c>
      <c r="F72" s="82"/>
      <c r="G72" s="1"/>
    </row>
    <row r="73" spans="1:7" ht="25.5" x14ac:dyDescent="0.25">
      <c r="A73" s="71"/>
      <c r="B73" s="22" t="s">
        <v>122</v>
      </c>
      <c r="C73" s="59"/>
      <c r="D73" s="59"/>
      <c r="E73" s="45">
        <v>20</v>
      </c>
      <c r="F73" s="83"/>
      <c r="G73" s="1"/>
    </row>
    <row r="74" spans="1:7" ht="25.5" x14ac:dyDescent="0.25">
      <c r="A74" s="37" t="s">
        <v>153</v>
      </c>
      <c r="B74" s="23" t="s">
        <v>123</v>
      </c>
      <c r="C74" s="39"/>
      <c r="D74" s="41">
        <v>2.5</v>
      </c>
      <c r="E74" s="39">
        <v>2.5</v>
      </c>
      <c r="F74" s="82"/>
      <c r="G74" s="1"/>
    </row>
    <row r="75" spans="1:7" x14ac:dyDescent="0.25">
      <c r="A75" s="46" t="s">
        <v>128</v>
      </c>
      <c r="B75" s="16" t="s">
        <v>124</v>
      </c>
      <c r="C75" s="48">
        <v>8.3000000000000007</v>
      </c>
      <c r="D75" s="48">
        <v>9</v>
      </c>
      <c r="E75" s="64"/>
      <c r="F75" s="88"/>
      <c r="G75" s="1"/>
    </row>
    <row r="76" spans="1:7" x14ac:dyDescent="0.25">
      <c r="A76" s="37" t="s">
        <v>130</v>
      </c>
      <c r="B76" s="38" t="s">
        <v>126</v>
      </c>
      <c r="C76" s="39">
        <v>25</v>
      </c>
      <c r="D76" s="39">
        <v>25</v>
      </c>
      <c r="E76" s="39">
        <v>25</v>
      </c>
      <c r="F76" s="82"/>
      <c r="G76" s="1"/>
    </row>
    <row r="77" spans="1:7" x14ac:dyDescent="0.25">
      <c r="A77" s="37" t="s">
        <v>154</v>
      </c>
      <c r="B77" s="38" t="s">
        <v>127</v>
      </c>
      <c r="C77" s="39">
        <v>60</v>
      </c>
      <c r="D77" s="39">
        <v>58</v>
      </c>
      <c r="E77" s="39">
        <v>58</v>
      </c>
      <c r="F77" s="82"/>
      <c r="G77" s="1"/>
    </row>
    <row r="78" spans="1:7" x14ac:dyDescent="0.25">
      <c r="A78" s="37" t="s">
        <v>132</v>
      </c>
      <c r="B78" s="38" t="s">
        <v>129</v>
      </c>
      <c r="C78" s="39">
        <v>12</v>
      </c>
      <c r="D78" s="39">
        <v>16</v>
      </c>
      <c r="E78" s="39">
        <v>8</v>
      </c>
      <c r="F78" s="82"/>
      <c r="G78" s="1"/>
    </row>
    <row r="79" spans="1:7" x14ac:dyDescent="0.25">
      <c r="A79" s="37"/>
      <c r="B79" s="24" t="s">
        <v>146</v>
      </c>
      <c r="C79" s="25">
        <v>4</v>
      </c>
      <c r="D79" s="39"/>
      <c r="E79" s="39">
        <v>4</v>
      </c>
      <c r="F79" s="82"/>
      <c r="G79" s="1"/>
    </row>
    <row r="80" spans="1:7" x14ac:dyDescent="0.25">
      <c r="A80" s="37" t="s">
        <v>134</v>
      </c>
      <c r="B80" s="11" t="s">
        <v>131</v>
      </c>
      <c r="C80" s="39">
        <v>13</v>
      </c>
      <c r="D80" s="39">
        <v>25</v>
      </c>
      <c r="E80" s="39">
        <v>17</v>
      </c>
      <c r="F80" s="82"/>
      <c r="G80" s="1"/>
    </row>
    <row r="81" spans="1:8" ht="30" x14ac:dyDescent="0.25">
      <c r="A81" s="37" t="s">
        <v>136</v>
      </c>
      <c r="B81" s="38" t="s">
        <v>133</v>
      </c>
      <c r="C81" s="39">
        <v>15</v>
      </c>
      <c r="D81" s="39">
        <v>18</v>
      </c>
      <c r="E81" s="39">
        <v>19</v>
      </c>
      <c r="F81" s="96"/>
      <c r="G81" s="97" t="s">
        <v>179</v>
      </c>
      <c r="H81" t="s">
        <v>171</v>
      </c>
    </row>
    <row r="82" spans="1:8" x14ac:dyDescent="0.25">
      <c r="A82" s="13" t="s">
        <v>138</v>
      </c>
      <c r="B82" s="38" t="s">
        <v>135</v>
      </c>
      <c r="C82" s="39">
        <v>1</v>
      </c>
      <c r="D82" s="39">
        <v>1</v>
      </c>
      <c r="E82" s="39">
        <v>1</v>
      </c>
      <c r="F82" s="82"/>
      <c r="G82" s="1"/>
    </row>
    <row r="83" spans="1:8" x14ac:dyDescent="0.25">
      <c r="A83" s="13" t="s">
        <v>155</v>
      </c>
      <c r="B83" s="38" t="s">
        <v>137</v>
      </c>
      <c r="C83" s="39">
        <v>7</v>
      </c>
      <c r="D83" s="39">
        <v>10</v>
      </c>
      <c r="E83" s="39">
        <v>7</v>
      </c>
      <c r="F83" s="82"/>
      <c r="G83" s="1"/>
    </row>
    <row r="84" spans="1:8" x14ac:dyDescent="0.25">
      <c r="A84" s="37" t="s">
        <v>156</v>
      </c>
      <c r="B84" s="38" t="s">
        <v>139</v>
      </c>
      <c r="C84" s="39">
        <v>1.5</v>
      </c>
      <c r="D84" s="39">
        <v>1.5</v>
      </c>
      <c r="E84" s="39">
        <v>1.5</v>
      </c>
      <c r="F84" s="82"/>
      <c r="G84" s="1"/>
    </row>
    <row r="85" spans="1:8" ht="15.75" thickBot="1" x14ac:dyDescent="0.3">
      <c r="A85" s="46" t="s">
        <v>157</v>
      </c>
      <c r="B85" s="65" t="s">
        <v>140</v>
      </c>
      <c r="C85" s="64"/>
      <c r="D85" s="66">
        <v>3</v>
      </c>
      <c r="E85" s="48">
        <v>3</v>
      </c>
      <c r="F85" s="88"/>
      <c r="G85" s="1"/>
    </row>
    <row r="86" spans="1:8" ht="15.75" thickBot="1" x14ac:dyDescent="0.3">
      <c r="A86" s="67"/>
      <c r="B86" s="8" t="s">
        <v>141</v>
      </c>
      <c r="C86" s="20">
        <f>C6+C11+C27+C34+C41+C45+C54+C58+C61</f>
        <v>4858.8289999999997</v>
      </c>
      <c r="D86" s="20">
        <f>D6+D11+D27+D34+D41+D45+D54+D58+D61</f>
        <v>5690.5160000000005</v>
      </c>
      <c r="E86" s="20">
        <f>E6+E11+E27+E34+E41+E45+E54+E58+E61</f>
        <v>5530.0873700000002</v>
      </c>
      <c r="F86" s="87"/>
      <c r="G86" s="1"/>
    </row>
    <row r="87" spans="1:8" x14ac:dyDescent="0.25">
      <c r="E87" s="26"/>
    </row>
    <row r="89" spans="1:8" x14ac:dyDescent="0.25">
      <c r="B89" s="2"/>
    </row>
    <row r="91" spans="1:8" x14ac:dyDescent="0.25">
      <c r="B91" s="27"/>
      <c r="C91" s="28"/>
      <c r="D91" s="29"/>
    </row>
    <row r="92" spans="1:8" x14ac:dyDescent="0.25">
      <c r="B92" s="27"/>
      <c r="C92" s="28"/>
      <c r="D92" s="30"/>
    </row>
  </sheetData>
  <mergeCells count="9">
    <mergeCell ref="G12:G13"/>
    <mergeCell ref="A71:A73"/>
    <mergeCell ref="E5:F5"/>
    <mergeCell ref="A63:A64"/>
    <mergeCell ref="B63:B64"/>
    <mergeCell ref="C63:C64"/>
    <mergeCell ref="D63:D64"/>
    <mergeCell ref="E63:E64"/>
    <mergeCell ref="F63:F6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Skyrių poreikis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 Dudienė</dc:creator>
  <cp:lastModifiedBy>Reda Dudienė</cp:lastModifiedBy>
  <cp:lastPrinted>2020-01-27T11:57:33Z</cp:lastPrinted>
  <dcterms:created xsi:type="dcterms:W3CDTF">2020-01-13T14:04:47Z</dcterms:created>
  <dcterms:modified xsi:type="dcterms:W3CDTF">2020-01-27T13:31:29Z</dcterms:modified>
</cp:coreProperties>
</file>